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4" i="1"/>
  <c r="B42"/>
  <c r="B39" l="1"/>
  <c r="B45" l="1"/>
  <c r="B35"/>
  <c r="B46" s="1"/>
</calcChain>
</file>

<file path=xl/sharedStrings.xml><?xml version="1.0" encoding="utf-8"?>
<sst xmlns="http://schemas.openxmlformats.org/spreadsheetml/2006/main" count="82" uniqueCount="73">
  <si>
    <t>Cleaning Lady</t>
  </si>
  <si>
    <t>Life Insurance</t>
  </si>
  <si>
    <t>Expense Item</t>
  </si>
  <si>
    <t>Home Phone</t>
  </si>
  <si>
    <t>Dental Expense</t>
  </si>
  <si>
    <t>Monthly Amount</t>
  </si>
  <si>
    <t>Notes</t>
  </si>
  <si>
    <t>Monthly Expenses Worksheet</t>
  </si>
  <si>
    <t>(averaged)</t>
  </si>
  <si>
    <t>Clothing</t>
  </si>
  <si>
    <t>based on annual amount of $2000 for Emergencies</t>
  </si>
  <si>
    <t>Meat</t>
  </si>
  <si>
    <t>Grocery</t>
  </si>
  <si>
    <t>Fish</t>
  </si>
  <si>
    <t>Gas/Heat</t>
  </si>
  <si>
    <t>Cell Phone</t>
  </si>
  <si>
    <t>Health Insurance</t>
  </si>
  <si>
    <t>$451 Annual</t>
  </si>
  <si>
    <t>Home Owners Insurance</t>
  </si>
  <si>
    <t>based on annual amount of about $2400</t>
  </si>
  <si>
    <t>(averaged for $40 weekly)</t>
  </si>
  <si>
    <t>based on annual amount of $1000</t>
  </si>
  <si>
    <t>based on annual amount of $600</t>
  </si>
  <si>
    <t>Vacations</t>
  </si>
  <si>
    <t>Patty Cash</t>
  </si>
  <si>
    <t>House Goods</t>
  </si>
  <si>
    <t>Pharmacy/Personal Care</t>
  </si>
  <si>
    <r>
      <t xml:space="preserve">Taxes </t>
    </r>
    <r>
      <rPr>
        <sz val="9"/>
        <rFont val="Bookman Old Style"/>
        <family val="1"/>
      </rPr>
      <t>(Real Estate)</t>
    </r>
  </si>
  <si>
    <t>Monthly expenses x 12 months</t>
  </si>
  <si>
    <t>Total Monthly Expenses</t>
  </si>
  <si>
    <r>
      <rPr>
        <b/>
        <u val="double"/>
        <sz val="10"/>
        <color theme="1"/>
        <rFont val="Calibri"/>
        <family val="2"/>
        <scheme val="minor"/>
      </rPr>
      <t>Actual</t>
    </r>
    <r>
      <rPr>
        <b/>
        <sz val="10"/>
        <color theme="1"/>
        <rFont val="Calibri"/>
        <family val="2"/>
        <scheme val="minor"/>
      </rPr>
      <t xml:space="preserve"> Annual Net Income Divided in Monthly</t>
    </r>
  </si>
  <si>
    <t>Actual Income earned</t>
  </si>
  <si>
    <r>
      <rPr>
        <b/>
        <u val="double"/>
        <sz val="7"/>
        <rFont val="Calibri"/>
        <family val="2"/>
        <scheme val="minor"/>
      </rPr>
      <t>Actual</t>
    </r>
    <r>
      <rPr>
        <b/>
        <sz val="7"/>
        <rFont val="Calibri"/>
        <family val="2"/>
        <scheme val="minor"/>
      </rPr>
      <t xml:space="preserve"> Annual Gross Income</t>
    </r>
  </si>
  <si>
    <t>Bottom Line</t>
  </si>
  <si>
    <r>
      <rPr>
        <b/>
        <u val="double"/>
        <sz val="7"/>
        <rFont val="Calibri"/>
        <family val="2"/>
        <scheme val="minor"/>
      </rPr>
      <t>Actual</t>
    </r>
    <r>
      <rPr>
        <b/>
        <sz val="7"/>
        <rFont val="Calibri"/>
        <family val="2"/>
        <scheme val="minor"/>
      </rPr>
      <t xml:space="preserve"> Annual Net Income</t>
    </r>
  </si>
  <si>
    <r>
      <rPr>
        <b/>
        <u val="double"/>
        <sz val="7"/>
        <rFont val="Calibri"/>
        <family val="2"/>
        <scheme val="minor"/>
      </rPr>
      <t>Actual</t>
    </r>
    <r>
      <rPr>
        <b/>
        <sz val="7"/>
        <rFont val="Calibri"/>
        <family val="2"/>
        <scheme val="minor"/>
      </rPr>
      <t xml:space="preserve"> Annual Net Income After Maaser</t>
    </r>
  </si>
  <si>
    <t>Total Annual Expenses</t>
  </si>
  <si>
    <t>Electricity</t>
  </si>
  <si>
    <r>
      <t>Miscellaneous</t>
    </r>
    <r>
      <rPr>
        <sz val="9"/>
        <rFont val="Bookman Old Style"/>
        <family val="1"/>
      </rPr>
      <t xml:space="preserve"> (Home Repairs, Toys, Gifts, Etc)</t>
    </r>
  </si>
  <si>
    <t>Based on $10 per week for both husand/wife</t>
  </si>
  <si>
    <t>$360 Annual (500k for husband)</t>
  </si>
  <si>
    <t>Accountant (file annual tax return)</t>
  </si>
  <si>
    <t>Based on $240 Annual</t>
  </si>
  <si>
    <t>Based on $200 Annual</t>
  </si>
  <si>
    <t>Health Insurance for Husand/Wife</t>
  </si>
  <si>
    <t>Monthly</t>
  </si>
  <si>
    <r>
      <t xml:space="preserve">&lt;-- Monthly Difference between </t>
    </r>
    <r>
      <rPr>
        <u val="double"/>
        <sz val="10"/>
        <color theme="1"/>
        <rFont val="Bookman Old Style"/>
        <family val="1"/>
      </rPr>
      <t>Needed</t>
    </r>
    <r>
      <rPr>
        <sz val="10"/>
        <color theme="1"/>
        <rFont val="Bookman Old Style"/>
        <family val="1"/>
      </rPr>
      <t xml:space="preserve"> and </t>
    </r>
    <r>
      <rPr>
        <u val="double"/>
        <sz val="10"/>
        <color theme="1"/>
        <rFont val="Bookman Old Style"/>
        <family val="1"/>
      </rPr>
      <t>Actual</t>
    </r>
    <r>
      <rPr>
        <sz val="10"/>
        <color theme="1"/>
        <rFont val="Bookman Old Style"/>
        <family val="1"/>
      </rPr>
      <t xml:space="preserve"> = Total Monthly Surplus or Deficit</t>
    </r>
  </si>
  <si>
    <r>
      <rPr>
        <b/>
        <u/>
        <sz val="8"/>
        <rFont val="Calibri"/>
        <family val="2"/>
        <scheme val="minor"/>
      </rPr>
      <t xml:space="preserve">Annual </t>
    </r>
    <r>
      <rPr>
        <b/>
        <u val="double"/>
        <sz val="8"/>
        <rFont val="Calibri"/>
        <family val="2"/>
        <scheme val="minor"/>
      </rPr>
      <t>Needed</t>
    </r>
    <r>
      <rPr>
        <b/>
        <sz val="8"/>
        <rFont val="Calibri"/>
        <family val="2"/>
        <scheme val="minor"/>
      </rPr>
      <t xml:space="preserve"> Net Income minus </t>
    </r>
    <r>
      <rPr>
        <b/>
        <u val="double"/>
        <sz val="8"/>
        <rFont val="Calibri"/>
        <family val="2"/>
        <scheme val="minor"/>
      </rPr>
      <t>Actual</t>
    </r>
    <r>
      <rPr>
        <b/>
        <sz val="8"/>
        <rFont val="Calibri"/>
        <family val="2"/>
        <scheme val="minor"/>
      </rPr>
      <t xml:space="preserve"> Net Income </t>
    </r>
    <r>
      <rPr>
        <sz val="8"/>
        <rFont val="Calibri"/>
        <family val="2"/>
        <scheme val="minor"/>
      </rPr>
      <t>(After Maaser)</t>
    </r>
  </si>
  <si>
    <r>
      <t xml:space="preserve">&lt;-- Annual Difference between </t>
    </r>
    <r>
      <rPr>
        <u val="double"/>
        <sz val="8"/>
        <color theme="1"/>
        <rFont val="Bookman Old Style"/>
        <family val="1"/>
      </rPr>
      <t>Needed</t>
    </r>
    <r>
      <rPr>
        <sz val="8"/>
        <color theme="1"/>
        <rFont val="Bookman Old Style"/>
        <family val="1"/>
      </rPr>
      <t xml:space="preserve"> and </t>
    </r>
    <r>
      <rPr>
        <u val="double"/>
        <sz val="8"/>
        <color theme="1"/>
        <rFont val="Bookman Old Style"/>
        <family val="1"/>
      </rPr>
      <t>Actual</t>
    </r>
    <r>
      <rPr>
        <sz val="8"/>
        <color theme="1"/>
        <rFont val="Bookman Old Style"/>
        <family val="1"/>
      </rPr>
      <t xml:space="preserve"> = Total Annual Surplus or Deficit</t>
    </r>
  </si>
  <si>
    <r>
      <rPr>
        <b/>
        <u/>
        <sz val="10"/>
        <rFont val="Calibri"/>
        <family val="2"/>
        <scheme val="minor"/>
      </rPr>
      <t xml:space="preserve">Monthly </t>
    </r>
    <r>
      <rPr>
        <b/>
        <u val="double"/>
        <sz val="10"/>
        <rFont val="Calibri"/>
        <family val="2"/>
        <scheme val="minor"/>
      </rPr>
      <t>Needed</t>
    </r>
    <r>
      <rPr>
        <b/>
        <sz val="10"/>
        <rFont val="Calibri"/>
        <family val="2"/>
        <scheme val="minor"/>
      </rPr>
      <t xml:space="preserve"> Net Income minus </t>
    </r>
    <r>
      <rPr>
        <b/>
        <u val="double"/>
        <sz val="10"/>
        <rFont val="Calibri"/>
        <family val="2"/>
        <scheme val="minor"/>
      </rPr>
      <t>Actual</t>
    </r>
    <r>
      <rPr>
        <b/>
        <sz val="10"/>
        <rFont val="Calibri"/>
        <family val="2"/>
        <scheme val="minor"/>
      </rPr>
      <t xml:space="preserve"> Net Income </t>
    </r>
    <r>
      <rPr>
        <sz val="10"/>
        <rFont val="Calibri"/>
        <family val="2"/>
        <scheme val="minor"/>
      </rPr>
      <t>(After Maaser)</t>
    </r>
  </si>
  <si>
    <t>Monthly  (School New Year Charges Registration, Transportation, Insurance, Bedek Habayis, Books, Day Camp, Trips)</t>
  </si>
  <si>
    <t>Maintenance &amp; Water</t>
  </si>
  <si>
    <t>(averaged) based on annual amount of $660</t>
  </si>
  <si>
    <r>
      <t xml:space="preserve">Transportation </t>
    </r>
    <r>
      <rPr>
        <sz val="9"/>
        <rFont val="Bookman Old Style"/>
        <family val="1"/>
      </rPr>
      <t>(Public Trans/Car Service)</t>
    </r>
  </si>
  <si>
    <r>
      <t xml:space="preserve">Shabbos/Yomim Tovim Saving </t>
    </r>
    <r>
      <rPr>
        <sz val="6"/>
        <rFont val="Bookman Old Style"/>
        <family val="1"/>
      </rPr>
      <t>(Pesach, Shevous, Sukkos, Chanukah, Purim)</t>
    </r>
  </si>
  <si>
    <t>Health Plus For kids</t>
  </si>
  <si>
    <t>Based on $360 Annual</t>
  </si>
  <si>
    <t>2 Cells</t>
  </si>
  <si>
    <t>Currently tax abatment</t>
  </si>
  <si>
    <t>Retirement Savings</t>
  </si>
  <si>
    <t>Chasunah Savings</t>
  </si>
  <si>
    <t>based on annual amount of $3000 (inclues Mikvah, Wine, Rebbe RC Gelt, etc)</t>
  </si>
  <si>
    <r>
      <t xml:space="preserve">Schar Limud/Tuition </t>
    </r>
    <r>
      <rPr>
        <sz val="9"/>
        <rFont val="Bookman Old Style"/>
        <family val="1"/>
      </rPr>
      <t>(School/Cheder = x4 Children)</t>
    </r>
  </si>
  <si>
    <t>Mortgage/Rent</t>
  </si>
  <si>
    <t>Monthly includes Real Estate Taxes</t>
  </si>
  <si>
    <t>Deduct $9000 10% Maaser</t>
  </si>
  <si>
    <t>Car</t>
  </si>
  <si>
    <t>Bungalow</t>
  </si>
  <si>
    <t>$1730 Weekly * 52 weeks</t>
  </si>
  <si>
    <t>$2,283.37 for $1730.00 Net (NY 2016 FICA,Federal,NYS,NYC,NYSDI Married 6)</t>
  </si>
  <si>
    <r>
      <t xml:space="preserve">Unplanned Savings </t>
    </r>
    <r>
      <rPr>
        <sz val="8"/>
        <rFont val="Bookman Old Style"/>
        <family val="1"/>
      </rPr>
      <t>(Simchas, Emergencies)</t>
    </r>
  </si>
  <si>
    <t>Cannot afford</t>
  </si>
  <si>
    <t>Don't need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</si>
</sst>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Bookman Old Style"/>
      <family val="1"/>
    </font>
    <font>
      <b/>
      <sz val="10"/>
      <name val="Bookman Old Style"/>
      <family val="1"/>
    </font>
    <font>
      <sz val="10"/>
      <color theme="1"/>
      <name val="Calibri"/>
      <family val="2"/>
      <scheme val="minor"/>
    </font>
    <font>
      <sz val="10"/>
      <name val="Bookman Old Style"/>
      <family val="1"/>
    </font>
    <font>
      <sz val="8"/>
      <color theme="1"/>
      <name val="Calibri"/>
      <family val="2"/>
      <scheme val="minor"/>
    </font>
    <font>
      <sz val="8"/>
      <color theme="1"/>
      <name val="Bookman Old Style"/>
      <family val="1"/>
    </font>
    <font>
      <b/>
      <sz val="1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sz val="7"/>
      <color theme="1"/>
      <name val="Bookman Old Style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b/>
      <u val="double"/>
      <sz val="7"/>
      <name val="Calibri"/>
      <family val="2"/>
      <scheme val="min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7"/>
      <color theme="1"/>
      <name val="Cambria"/>
      <family val="1"/>
      <scheme val="major"/>
    </font>
    <font>
      <b/>
      <u val="doub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7"/>
      <name val="Cambria"/>
      <family val="1"/>
      <scheme val="major"/>
    </font>
    <font>
      <b/>
      <sz val="10"/>
      <color theme="1"/>
      <name val="Bookman Old Style"/>
      <family val="1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Bookman Old Style"/>
      <family val="1"/>
    </font>
    <font>
      <u val="double"/>
      <sz val="10"/>
      <color theme="1"/>
      <name val="Bookman Old Style"/>
      <family val="1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8"/>
      <name val="Calibri"/>
      <family val="2"/>
      <scheme val="minor"/>
    </font>
    <font>
      <b/>
      <u val="double"/>
      <sz val="8"/>
      <name val="Calibri"/>
      <family val="2"/>
      <scheme val="minor"/>
    </font>
    <font>
      <b/>
      <sz val="8"/>
      <color rgb="FFFF0000"/>
      <name val="Cambria"/>
      <family val="1"/>
      <scheme val="major"/>
    </font>
    <font>
      <u val="double"/>
      <sz val="8"/>
      <color theme="1"/>
      <name val="Bookman Old Style"/>
      <family val="1"/>
    </font>
    <font>
      <b/>
      <sz val="16"/>
      <color rgb="FFFF0000"/>
      <name val="Cambria"/>
      <family val="1"/>
      <scheme val="major"/>
    </font>
    <font>
      <b/>
      <sz val="16"/>
      <name val="Cambria"/>
      <family val="1"/>
      <scheme val="major"/>
    </font>
    <font>
      <sz val="6"/>
      <name val="Bookman Old Style"/>
      <family val="1"/>
    </font>
    <font>
      <sz val="7"/>
      <name val="Bookman Old Style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4E4EA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6161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auto="1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/>
    <xf numFmtId="0" fontId="9" fillId="3" borderId="3" xfId="0" applyFont="1" applyFill="1" applyBorder="1" applyAlignment="1"/>
    <xf numFmtId="0" fontId="9" fillId="4" borderId="4" xfId="0" applyFont="1" applyFill="1" applyBorder="1" applyAlignment="1"/>
    <xf numFmtId="164" fontId="3" fillId="4" borderId="5" xfId="0" applyNumberFormat="1" applyFont="1" applyFill="1" applyBorder="1" applyAlignment="1">
      <alignment horizontal="left"/>
    </xf>
    <xf numFmtId="0" fontId="11" fillId="0" borderId="2" xfId="0" applyFont="1" applyBorder="1" applyAlignment="1">
      <alignment vertical="top" wrapText="1"/>
    </xf>
    <xf numFmtId="0" fontId="12" fillId="2" borderId="7" xfId="0" applyFont="1" applyFill="1" applyBorder="1" applyAlignment="1">
      <alignment horizontal="left" vertical="center"/>
    </xf>
    <xf numFmtId="164" fontId="16" fillId="2" borderId="8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8" fontId="18" fillId="6" borderId="10" xfId="0" applyNumberFormat="1" applyFont="1" applyFill="1" applyBorder="1" applyAlignment="1">
      <alignment horizontal="left" vertical="center"/>
    </xf>
    <xf numFmtId="0" fontId="20" fillId="7" borderId="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4" fillId="7" borderId="11" xfId="0" applyFont="1" applyFill="1" applyBorder="1" applyAlignment="1">
      <alignment horizontal="left" vertical="center"/>
    </xf>
    <xf numFmtId="8" fontId="18" fillId="7" borderId="12" xfId="0" applyNumberFormat="1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8" fontId="18" fillId="5" borderId="12" xfId="0" applyNumberFormat="1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/>
    </xf>
    <xf numFmtId="164" fontId="22" fillId="9" borderId="8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vertical="top" wrapText="1"/>
    </xf>
    <xf numFmtId="0" fontId="25" fillId="8" borderId="6" xfId="0" applyFont="1" applyFill="1" applyBorder="1" applyAlignment="1">
      <alignment horizontal="left" vertical="center"/>
    </xf>
    <xf numFmtId="0" fontId="26" fillId="0" borderId="0" xfId="0" applyFont="1" applyBorder="1" applyAlignment="1"/>
    <xf numFmtId="0" fontId="5" fillId="0" borderId="0" xfId="0" applyFont="1" applyBorder="1" applyAlignment="1"/>
    <xf numFmtId="0" fontId="26" fillId="0" borderId="2" xfId="0" applyFont="1" applyBorder="1" applyAlignment="1">
      <alignment vertical="top" wrapText="1"/>
    </xf>
    <xf numFmtId="0" fontId="24" fillId="2" borderId="9" xfId="0" applyFont="1" applyFill="1" applyBorder="1" applyAlignment="1">
      <alignment horizontal="left" vertical="center"/>
    </xf>
    <xf numFmtId="8" fontId="32" fillId="2" borderId="8" xfId="0" applyNumberFormat="1" applyFont="1" applyFill="1" applyBorder="1" applyAlignment="1">
      <alignment horizontal="left" vertical="center"/>
    </xf>
    <xf numFmtId="8" fontId="34" fillId="2" borderId="8" xfId="0" applyNumberFormat="1" applyFont="1" applyFill="1" applyBorder="1" applyAlignment="1">
      <alignment horizontal="left" vertical="center"/>
    </xf>
    <xf numFmtId="164" fontId="35" fillId="7" borderId="8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0" fontId="37" fillId="3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 wrapText="1"/>
    </xf>
    <xf numFmtId="0" fontId="37" fillId="0" borderId="3" xfId="0" applyFont="1" applyFill="1" applyBorder="1" applyAlignment="1">
      <alignment vertical="center"/>
    </xf>
    <xf numFmtId="0" fontId="37" fillId="3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8EEF2"/>
      <color rgb="FFF4E4EA"/>
      <color rgb="FFFF0066"/>
      <color rgb="FFFFFF99"/>
      <color rgb="FFFFFFCC"/>
      <color rgb="FFB61616"/>
      <color rgb="FFCC0000"/>
      <color rgb="FF990000"/>
      <color rgb="FFFF0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115" zoomScaleNormal="115" workbookViewId="0">
      <selection activeCell="D23" sqref="D23"/>
    </sheetView>
  </sheetViews>
  <sheetFormatPr defaultRowHeight="15"/>
  <cols>
    <col min="1" max="1" width="51.42578125" style="2" customWidth="1"/>
    <col min="2" max="2" width="18.28515625" style="4" bestFit="1" customWidth="1"/>
    <col min="3" max="3" width="68" style="36" customWidth="1"/>
    <col min="4" max="4" width="11.85546875" style="9" bestFit="1" customWidth="1"/>
    <col min="5" max="5" width="10.7109375" style="2" bestFit="1" customWidth="1"/>
    <col min="6" max="6" width="11.7109375" style="2" bestFit="1" customWidth="1"/>
    <col min="7" max="10" width="19.5703125" style="2" bestFit="1" customWidth="1"/>
    <col min="11" max="16384" width="9.140625" style="2"/>
  </cols>
  <sheetData>
    <row r="1" spans="1:6" ht="14.25" customHeight="1">
      <c r="A1" s="51" t="s">
        <v>7</v>
      </c>
      <c r="B1" s="52"/>
      <c r="C1" s="53"/>
      <c r="D1" s="53"/>
      <c r="E1" s="1"/>
      <c r="F1" s="5"/>
    </row>
    <row r="2" spans="1:6" ht="13.5">
      <c r="A2" s="18" t="s">
        <v>2</v>
      </c>
      <c r="B2" s="19" t="s">
        <v>5</v>
      </c>
      <c r="C2" s="19" t="s">
        <v>6</v>
      </c>
      <c r="D2" s="12"/>
      <c r="E2" s="1"/>
      <c r="F2" s="5"/>
    </row>
    <row r="3" spans="1:6">
      <c r="A3" s="17" t="s">
        <v>27</v>
      </c>
      <c r="B3" s="44">
        <v>0</v>
      </c>
      <c r="C3" s="48" t="s">
        <v>58</v>
      </c>
      <c r="D3" s="14"/>
      <c r="E3" s="6"/>
      <c r="F3" s="5"/>
    </row>
    <row r="4" spans="1:6">
      <c r="A4" s="16" t="s">
        <v>44</v>
      </c>
      <c r="B4" s="43">
        <v>0</v>
      </c>
      <c r="C4" s="49" t="s">
        <v>71</v>
      </c>
      <c r="D4" s="13"/>
      <c r="E4" s="1"/>
    </row>
    <row r="5" spans="1:6" ht="37.5" customHeight="1">
      <c r="A5" s="17" t="s">
        <v>60</v>
      </c>
      <c r="B5" s="44">
        <v>0</v>
      </c>
      <c r="C5" s="50" t="s">
        <v>71</v>
      </c>
      <c r="D5" s="15"/>
      <c r="E5" s="6"/>
      <c r="F5" s="5"/>
    </row>
    <row r="6" spans="1:6">
      <c r="A6" s="16" t="s">
        <v>59</v>
      </c>
      <c r="B6" s="43">
        <v>0</v>
      </c>
      <c r="C6" s="49" t="s">
        <v>71</v>
      </c>
      <c r="D6" s="13"/>
      <c r="E6" s="1"/>
    </row>
    <row r="7" spans="1:6">
      <c r="A7" s="17" t="s">
        <v>66</v>
      </c>
      <c r="B7" s="44">
        <v>0</v>
      </c>
      <c r="C7" s="50" t="s">
        <v>72</v>
      </c>
      <c r="D7" s="13"/>
      <c r="E7" s="1"/>
    </row>
    <row r="8" spans="1:6">
      <c r="A8" s="16" t="s">
        <v>67</v>
      </c>
      <c r="B8" s="43">
        <v>0</v>
      </c>
      <c r="C8" s="49" t="s">
        <v>71</v>
      </c>
      <c r="D8" s="14"/>
      <c r="E8" s="6"/>
      <c r="F8" s="5"/>
    </row>
    <row r="9" spans="1:6">
      <c r="A9" s="17" t="s">
        <v>41</v>
      </c>
      <c r="B9" s="44">
        <v>16.66</v>
      </c>
      <c r="C9" s="48" t="s">
        <v>43</v>
      </c>
      <c r="D9" s="14"/>
      <c r="F9" s="5"/>
    </row>
    <row r="10" spans="1:6">
      <c r="A10" s="16" t="s">
        <v>23</v>
      </c>
      <c r="B10" s="43">
        <v>20</v>
      </c>
      <c r="C10" s="47" t="s">
        <v>42</v>
      </c>
      <c r="D10" s="12"/>
      <c r="E10" s="6"/>
      <c r="F10" s="5"/>
    </row>
    <row r="11" spans="1:6">
      <c r="A11" s="17" t="s">
        <v>1</v>
      </c>
      <c r="B11" s="44">
        <v>30</v>
      </c>
      <c r="C11" s="45" t="s">
        <v>40</v>
      </c>
      <c r="D11" s="13"/>
      <c r="E11" s="1"/>
      <c r="F11" s="5"/>
    </row>
    <row r="12" spans="1:6">
      <c r="A12" s="16" t="s">
        <v>38</v>
      </c>
      <c r="B12" s="43">
        <v>30</v>
      </c>
      <c r="C12" s="47" t="s">
        <v>56</v>
      </c>
      <c r="D12" s="13"/>
      <c r="E12" s="1"/>
    </row>
    <row r="13" spans="1:6">
      <c r="A13" s="17" t="s">
        <v>18</v>
      </c>
      <c r="B13" s="44">
        <v>37.58</v>
      </c>
      <c r="C13" s="45" t="s">
        <v>17</v>
      </c>
      <c r="D13" s="8"/>
      <c r="E13" s="1"/>
    </row>
    <row r="14" spans="1:6">
      <c r="A14" s="16" t="s">
        <v>3</v>
      </c>
      <c r="B14" s="43">
        <v>40</v>
      </c>
      <c r="C14" s="47" t="s">
        <v>45</v>
      </c>
      <c r="D14" s="12"/>
      <c r="E14" s="1"/>
      <c r="F14" s="5"/>
    </row>
    <row r="15" spans="1:6">
      <c r="A15" s="17" t="s">
        <v>26</v>
      </c>
      <c r="B15" s="44">
        <v>50</v>
      </c>
      <c r="C15" s="45" t="s">
        <v>22</v>
      </c>
      <c r="D15" s="13"/>
      <c r="E15" s="1"/>
      <c r="F15" s="5"/>
    </row>
    <row r="16" spans="1:6">
      <c r="A16" s="16" t="s">
        <v>25</v>
      </c>
      <c r="B16" s="43">
        <v>50</v>
      </c>
      <c r="C16" s="46" t="s">
        <v>22</v>
      </c>
      <c r="D16" s="15"/>
      <c r="E16" s="6"/>
      <c r="F16" s="5"/>
    </row>
    <row r="17" spans="1:6">
      <c r="A17" s="17" t="s">
        <v>16</v>
      </c>
      <c r="B17" s="44">
        <v>54</v>
      </c>
      <c r="C17" s="45" t="s">
        <v>55</v>
      </c>
      <c r="D17" s="14"/>
      <c r="E17" s="5"/>
      <c r="F17" s="5"/>
    </row>
    <row r="18" spans="1:6">
      <c r="A18" s="16" t="s">
        <v>53</v>
      </c>
      <c r="B18" s="43">
        <v>55</v>
      </c>
      <c r="C18" s="46" t="s">
        <v>52</v>
      </c>
      <c r="D18" s="12"/>
      <c r="E18" s="6"/>
      <c r="F18" s="5"/>
    </row>
    <row r="19" spans="1:6">
      <c r="A19" s="17" t="s">
        <v>15</v>
      </c>
      <c r="B19" s="44">
        <v>80</v>
      </c>
      <c r="C19" s="48" t="s">
        <v>57</v>
      </c>
      <c r="D19" s="14"/>
      <c r="E19" s="5"/>
      <c r="F19" s="5"/>
    </row>
    <row r="20" spans="1:6">
      <c r="A20" s="16" t="s">
        <v>4</v>
      </c>
      <c r="B20" s="43">
        <v>85</v>
      </c>
      <c r="C20" s="46" t="s">
        <v>21</v>
      </c>
      <c r="D20" s="13"/>
      <c r="E20" s="1"/>
    </row>
    <row r="21" spans="1:6">
      <c r="A21" s="17" t="s">
        <v>24</v>
      </c>
      <c r="B21" s="44">
        <v>90</v>
      </c>
      <c r="C21" s="48" t="s">
        <v>39</v>
      </c>
      <c r="D21" s="12"/>
      <c r="E21" s="1"/>
      <c r="F21" s="5"/>
    </row>
    <row r="22" spans="1:6">
      <c r="A22" s="16" t="s">
        <v>11</v>
      </c>
      <c r="B22" s="43">
        <v>120</v>
      </c>
      <c r="C22" s="46" t="s">
        <v>8</v>
      </c>
      <c r="D22" s="13"/>
      <c r="E22" s="1"/>
    </row>
    <row r="23" spans="1:6">
      <c r="A23" s="17" t="s">
        <v>13</v>
      </c>
      <c r="B23" s="44">
        <v>120</v>
      </c>
      <c r="C23" s="45" t="s">
        <v>8</v>
      </c>
      <c r="D23" s="12"/>
      <c r="E23" s="1"/>
      <c r="F23" s="5"/>
    </row>
    <row r="24" spans="1:6">
      <c r="A24" s="16" t="s">
        <v>37</v>
      </c>
      <c r="B24" s="43">
        <v>120</v>
      </c>
      <c r="C24" s="46" t="s">
        <v>8</v>
      </c>
      <c r="D24" s="15"/>
      <c r="E24" s="6"/>
      <c r="F24" s="5"/>
    </row>
    <row r="25" spans="1:6">
      <c r="A25" s="17" t="s">
        <v>14</v>
      </c>
      <c r="B25" s="44">
        <v>120</v>
      </c>
      <c r="C25" s="45" t="s">
        <v>8</v>
      </c>
      <c r="D25" s="13"/>
      <c r="E25" s="1"/>
    </row>
    <row r="26" spans="1:6">
      <c r="A26" s="16" t="s">
        <v>54</v>
      </c>
      <c r="B26" s="43">
        <v>150</v>
      </c>
      <c r="C26" s="46" t="s">
        <v>61</v>
      </c>
      <c r="D26" s="14"/>
      <c r="E26" s="6"/>
      <c r="F26" s="5"/>
    </row>
    <row r="27" spans="1:6">
      <c r="A27" s="17" t="s">
        <v>0</v>
      </c>
      <c r="B27" s="44">
        <v>160</v>
      </c>
      <c r="C27" s="45" t="s">
        <v>20</v>
      </c>
      <c r="D27" s="13"/>
      <c r="E27" s="1"/>
    </row>
    <row r="28" spans="1:6">
      <c r="A28" s="16" t="s">
        <v>70</v>
      </c>
      <c r="B28" s="43">
        <v>166.66</v>
      </c>
      <c r="C28" s="46" t="s">
        <v>10</v>
      </c>
      <c r="D28" s="14"/>
      <c r="E28" s="6"/>
      <c r="F28" s="5"/>
    </row>
    <row r="29" spans="1:6">
      <c r="A29" s="17" t="s">
        <v>9</v>
      </c>
      <c r="B29" s="44">
        <v>200</v>
      </c>
      <c r="C29" s="45" t="s">
        <v>19</v>
      </c>
      <c r="D29" s="14"/>
      <c r="E29" s="6"/>
      <c r="F29" s="5"/>
    </row>
    <row r="30" spans="1:6">
      <c r="A30" s="16" t="s">
        <v>51</v>
      </c>
      <c r="B30" s="43">
        <v>400</v>
      </c>
      <c r="C30" s="46" t="s">
        <v>45</v>
      </c>
      <c r="D30" s="14"/>
      <c r="E30" s="6"/>
      <c r="F30" s="5"/>
    </row>
    <row r="31" spans="1:6" ht="18">
      <c r="A31" s="17" t="s">
        <v>62</v>
      </c>
      <c r="B31" s="44">
        <v>1228</v>
      </c>
      <c r="C31" s="45" t="s">
        <v>50</v>
      </c>
      <c r="D31" s="14"/>
      <c r="E31" s="6"/>
      <c r="F31" s="5"/>
    </row>
    <row r="32" spans="1:6">
      <c r="A32" s="16" t="s">
        <v>12</v>
      </c>
      <c r="B32" s="43">
        <v>1350</v>
      </c>
      <c r="C32" s="46" t="s">
        <v>8</v>
      </c>
      <c r="D32" s="14"/>
      <c r="E32" s="6"/>
      <c r="F32" s="5"/>
    </row>
    <row r="33" spans="1:6" ht="15.75" thickBot="1">
      <c r="A33" s="17" t="s">
        <v>63</v>
      </c>
      <c r="B33" s="44">
        <v>2000</v>
      </c>
      <c r="C33" s="45" t="s">
        <v>64</v>
      </c>
      <c r="D33" s="14"/>
      <c r="E33" s="6"/>
      <c r="F33" s="5"/>
    </row>
    <row r="34" spans="1:6" ht="20.100000000000001" customHeight="1" thickBot="1">
      <c r="A34" s="21" t="s">
        <v>29</v>
      </c>
      <c r="B34" s="22">
        <f>SUM(B3:B33)</f>
        <v>6772.9</v>
      </c>
      <c r="C34" s="37"/>
      <c r="D34" s="7"/>
    </row>
    <row r="35" spans="1:6" ht="12" customHeight="1" thickBot="1">
      <c r="A35" s="32" t="s">
        <v>36</v>
      </c>
      <c r="B35" s="33">
        <f>B34*12</f>
        <v>81274.799999999988</v>
      </c>
      <c r="C35" s="20" t="s">
        <v>28</v>
      </c>
    </row>
    <row r="37" spans="1:6" ht="15.75" thickBot="1"/>
    <row r="38" spans="1:6" ht="20.100000000000001" customHeight="1" thickBot="1">
      <c r="A38" s="35" t="s">
        <v>31</v>
      </c>
      <c r="B38" s="23"/>
      <c r="E38" s="3"/>
    </row>
    <row r="39" spans="1:6" s="5" customFormat="1" ht="20.100000000000001" customHeight="1" thickBot="1">
      <c r="A39" s="26" t="s">
        <v>30</v>
      </c>
      <c r="B39" s="42">
        <f>B42/12</f>
        <v>6750</v>
      </c>
      <c r="C39" s="11"/>
      <c r="D39" s="10"/>
    </row>
    <row r="40" spans="1:6" s="5" customFormat="1" ht="12" customHeight="1" thickBot="1">
      <c r="A40" s="24" t="s">
        <v>32</v>
      </c>
      <c r="B40" s="25">
        <v>118735.24</v>
      </c>
      <c r="C40" s="20" t="s">
        <v>69</v>
      </c>
      <c r="D40" s="10"/>
    </row>
    <row r="41" spans="1:6" s="5" customFormat="1" ht="12" customHeight="1" thickBot="1">
      <c r="A41" s="28" t="s">
        <v>34</v>
      </c>
      <c r="B41" s="29">
        <v>90000</v>
      </c>
      <c r="C41" s="20" t="s">
        <v>68</v>
      </c>
      <c r="D41" s="10"/>
    </row>
    <row r="42" spans="1:6" s="5" customFormat="1" ht="12" customHeight="1">
      <c r="A42" s="30" t="s">
        <v>35</v>
      </c>
      <c r="B42" s="31">
        <f>B41*(1-0.1)</f>
        <v>81000</v>
      </c>
      <c r="C42" s="34" t="s">
        <v>65</v>
      </c>
      <c r="D42" s="10"/>
    </row>
    <row r="43" spans="1:6" ht="15.75" thickBot="1"/>
    <row r="44" spans="1:6" ht="20.100000000000001" customHeight="1" thickBot="1">
      <c r="A44" s="35" t="s">
        <v>33</v>
      </c>
      <c r="B44" s="23"/>
    </row>
    <row r="45" spans="1:6" ht="20.100000000000001" customHeight="1" thickBot="1">
      <c r="A45" s="27" t="s">
        <v>49</v>
      </c>
      <c r="B45" s="41">
        <f>B34-B39</f>
        <v>22.899999999999636</v>
      </c>
      <c r="C45" s="38" t="s">
        <v>46</v>
      </c>
    </row>
    <row r="46" spans="1:6" s="5" customFormat="1" ht="20.100000000000001" customHeight="1" thickBot="1">
      <c r="A46" s="39" t="s">
        <v>47</v>
      </c>
      <c r="B46" s="40">
        <f>B35-B42</f>
        <v>274.79999999998836</v>
      </c>
      <c r="C46" s="11" t="s">
        <v>48</v>
      </c>
      <c r="D46" s="10"/>
    </row>
  </sheetData>
  <sortState ref="A3:C33">
    <sortCondition ref="B3:B33"/>
  </sortState>
  <mergeCells count="1">
    <mergeCell ref="A1:D1"/>
  </mergeCells>
  <pageMargins left="0.7" right="0.7" top="0.75" bottom="0.75" header="0.3" footer="0.3"/>
  <pageSetup scale="7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jrubin</dc:creator>
  <cp:lastModifiedBy>EndlessWellness.com</cp:lastModifiedBy>
  <cp:lastPrinted>2015-12-28T21:42:02Z</cp:lastPrinted>
  <dcterms:created xsi:type="dcterms:W3CDTF">2010-08-20T15:53:14Z</dcterms:created>
  <dcterms:modified xsi:type="dcterms:W3CDTF">2015-12-29T22:22:11Z</dcterms:modified>
</cp:coreProperties>
</file>